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rojektide eelarved\2021\"/>
    </mc:Choice>
  </mc:AlternateContent>
  <bookViews>
    <workbookView xWindow="0" yWindow="0" windowWidth="23640" windowHeight="1032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6" i="1"/>
  <c r="D12" i="1"/>
  <c r="D11" i="1" s="1"/>
  <c r="F3" i="1" l="1"/>
  <c r="F6" i="1"/>
  <c r="F12" i="1"/>
  <c r="F11" i="1" s="1"/>
  <c r="F21" i="1" s="1"/>
  <c r="E12" i="1"/>
  <c r="E11" i="1" s="1"/>
  <c r="E6" i="1"/>
  <c r="E21" i="1" s="1"/>
  <c r="D21" i="1"/>
  <c r="E3" i="1"/>
  <c r="B21" i="1" l="1"/>
  <c r="B12" i="1"/>
</calcChain>
</file>

<file path=xl/sharedStrings.xml><?xml version="1.0" encoding="utf-8"?>
<sst xmlns="http://schemas.openxmlformats.org/spreadsheetml/2006/main" count="19" uniqueCount="19">
  <si>
    <t>Tulud majandustegevusest</t>
  </si>
  <si>
    <t>Mitmesugused tegevuskulud</t>
  </si>
  <si>
    <t>Kontserttegevusega seotud kulud, sh.lepingulised</t>
  </si>
  <si>
    <t>Peadirigendi kulud</t>
  </si>
  <si>
    <t>Orkestri instrumendid ja töövahendid</t>
  </si>
  <si>
    <t>Pillide rent/hooldus ja riiete hüvitis</t>
  </si>
  <si>
    <t>Ruumide rent ja halduskulud</t>
  </si>
  <si>
    <t>Majandamis-ja administreerimiskulud ning muud kulud</t>
  </si>
  <si>
    <t>Tööjõukulud, sh.erisoodustusmaksud</t>
  </si>
  <si>
    <t>Põhivara kulum ja väärtuse langus</t>
  </si>
  <si>
    <t>Põhitegevuse tulem</t>
  </si>
  <si>
    <t>SA ERSO eelarve</t>
  </si>
  <si>
    <t>Sihtotstarbeline toetus orkestri instrumentideks
 ja töövahenditeks</t>
  </si>
  <si>
    <t>Kodumaine sihtfinantseerimine investeeringuteks</t>
  </si>
  <si>
    <t>TULUD KOKKU</t>
  </si>
  <si>
    <t>KULUD KOKKU</t>
  </si>
  <si>
    <t xml:space="preserve">Kodumaine sihtfinantseering tegevuskuludeks </t>
  </si>
  <si>
    <t>Kinnitatud</t>
  </si>
  <si>
    <t>I lugemine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</si>
</sst>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3" fontId="6" fillId="5" borderId="5" xfId="1" applyNumberFormat="1" applyFont="1" applyFill="1" applyBorder="1"/>
    <xf numFmtId="3" fontId="4" fillId="3" borderId="5" xfId="1" applyNumberFormat="1" applyFont="1" applyFill="1" applyBorder="1"/>
    <xf numFmtId="3" fontId="5" fillId="4" borderId="5" xfId="1" applyNumberFormat="1" applyFont="1" applyFill="1" applyBorder="1" applyAlignment="1">
      <alignment vertical="center"/>
    </xf>
    <xf numFmtId="3" fontId="5" fillId="4" borderId="5" xfId="1" applyNumberFormat="1" applyFont="1" applyFill="1" applyBorder="1"/>
    <xf numFmtId="3" fontId="5" fillId="0" borderId="5" xfId="1" applyNumberFormat="1" applyFont="1" applyFill="1" applyBorder="1"/>
    <xf numFmtId="3" fontId="6" fillId="5" borderId="5" xfId="1" applyNumberFormat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right"/>
    </xf>
    <xf numFmtId="3" fontId="1" fillId="0" borderId="0" xfId="0" applyNumberFormat="1" applyFont="1"/>
    <xf numFmtId="3" fontId="4" fillId="3" borderId="4" xfId="1" applyNumberFormat="1" applyFont="1" applyFill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Border="1"/>
    <xf numFmtId="0" fontId="0" fillId="0" borderId="0" xfId="0" applyFont="1" applyAlignment="1">
      <alignment wrapText="1"/>
    </xf>
    <xf numFmtId="3" fontId="5" fillId="0" borderId="5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"/>
    </xf>
    <xf numFmtId="3" fontId="4" fillId="3" borderId="7" xfId="1" applyNumberFormat="1" applyFont="1" applyFill="1" applyBorder="1"/>
    <xf numFmtId="0" fontId="0" fillId="2" borderId="9" xfId="0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7" xfId="1" applyFont="1" applyBorder="1" applyAlignment="1">
      <alignment wrapText="1"/>
    </xf>
    <xf numFmtId="0" fontId="5" fillId="4" borderId="17" xfId="1" applyFont="1" applyFill="1" applyBorder="1" applyAlignment="1">
      <alignment vertical="center" wrapText="1"/>
    </xf>
    <xf numFmtId="0" fontId="5" fillId="4" borderId="17" xfId="1" applyFont="1" applyFill="1" applyBorder="1" applyAlignment="1">
      <alignment wrapText="1"/>
    </xf>
    <xf numFmtId="0" fontId="1" fillId="0" borderId="13" xfId="0" applyFont="1" applyBorder="1"/>
    <xf numFmtId="0" fontId="4" fillId="3" borderId="17" xfId="1" applyFont="1" applyFill="1" applyBorder="1" applyAlignment="1">
      <alignment wrapText="1"/>
    </xf>
    <xf numFmtId="0" fontId="6" fillId="5" borderId="17" xfId="1" applyFont="1" applyFill="1" applyBorder="1" applyAlignment="1">
      <alignment wrapText="1"/>
    </xf>
    <xf numFmtId="0" fontId="6" fillId="5" borderId="17" xfId="1" applyFont="1" applyFill="1" applyBorder="1" applyAlignment="1">
      <alignment vertical="center" wrapText="1"/>
    </xf>
    <xf numFmtId="0" fontId="4" fillId="3" borderId="19" xfId="1" applyFont="1" applyFill="1" applyBorder="1" applyAlignment="1">
      <alignment wrapText="1"/>
    </xf>
    <xf numFmtId="0" fontId="2" fillId="3" borderId="21" xfId="0" applyFont="1" applyFill="1" applyBorder="1"/>
    <xf numFmtId="3" fontId="2" fillId="3" borderId="22" xfId="0" applyNumberFormat="1" applyFont="1" applyFill="1" applyBorder="1"/>
    <xf numFmtId="3" fontId="2" fillId="3" borderId="23" xfId="0" applyNumberFormat="1" applyFont="1" applyFill="1" applyBorder="1"/>
    <xf numFmtId="3" fontId="4" fillId="3" borderId="2" xfId="1" applyNumberFormat="1" applyFont="1" applyFill="1" applyBorder="1" applyAlignment="1">
      <alignment wrapText="1"/>
    </xf>
    <xf numFmtId="3" fontId="4" fillId="3" borderId="16" xfId="1" applyNumberFormat="1" applyFont="1" applyFill="1" applyBorder="1" applyAlignment="1">
      <alignment wrapText="1"/>
    </xf>
    <xf numFmtId="3" fontId="1" fillId="0" borderId="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3" xfId="0" applyNumberFormat="1" applyFont="1" applyBorder="1"/>
    <xf numFmtId="3" fontId="1" fillId="0" borderId="14" xfId="0" applyNumberFormat="1" applyFont="1" applyBorder="1"/>
    <xf numFmtId="3" fontId="2" fillId="3" borderId="3" xfId="0" applyNumberFormat="1" applyFont="1" applyFill="1" applyBorder="1"/>
    <xf numFmtId="3" fontId="2" fillId="3" borderId="14" xfId="0" applyNumberFormat="1" applyFont="1" applyFill="1" applyBorder="1"/>
    <xf numFmtId="3" fontId="2" fillId="5" borderId="3" xfId="0" applyNumberFormat="1" applyFont="1" applyFill="1" applyBorder="1"/>
    <xf numFmtId="3" fontId="2" fillId="5" borderId="14" xfId="0" applyNumberFormat="1" applyFont="1" applyFill="1" applyBorder="1" applyAlignment="1">
      <alignment vertical="center"/>
    </xf>
    <xf numFmtId="3" fontId="0" fillId="0" borderId="3" xfId="0" applyNumberFormat="1" applyFont="1" applyBorder="1"/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3" borderId="20" xfId="0" applyNumberFormat="1" applyFont="1" applyFill="1" applyBorder="1" applyAlignment="1">
      <alignment vertical="center"/>
    </xf>
    <xf numFmtId="3" fontId="1" fillId="3" borderId="24" xfId="0" applyNumberFormat="1" applyFont="1" applyFill="1" applyBorder="1" applyAlignment="1">
      <alignment vertical="center"/>
    </xf>
    <xf numFmtId="0" fontId="5" fillId="0" borderId="13" xfId="1" applyFont="1" applyBorder="1" applyAlignment="1">
      <alignment horizontal="right" wrapText="1"/>
    </xf>
    <xf numFmtId="0" fontId="0" fillId="2" borderId="12" xfId="0" applyFont="1" applyFill="1" applyBorder="1" applyAlignment="1">
      <alignment horizontal="center"/>
    </xf>
    <xf numFmtId="14" fontId="1" fillId="0" borderId="14" xfId="0" applyNumberFormat="1" applyFont="1" applyBorder="1"/>
    <xf numFmtId="14" fontId="0" fillId="0" borderId="6" xfId="0" applyNumberFormat="1" applyFont="1" applyBorder="1"/>
    <xf numFmtId="0" fontId="0" fillId="0" borderId="14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90" zoomScaleNormal="90" workbookViewId="0">
      <selection activeCell="F1" sqref="F1"/>
    </sheetView>
  </sheetViews>
  <sheetFormatPr defaultColWidth="9.1796875" defaultRowHeight="14.5" x14ac:dyDescent="0.35"/>
  <cols>
    <col min="1" max="1" width="51.26953125" style="1" bestFit="1" customWidth="1"/>
    <col min="2" max="2" width="11.7265625" style="1" hidden="1" customWidth="1"/>
    <col min="3" max="3" width="11.7265625" style="12" hidden="1" customWidth="1"/>
    <col min="4" max="4" width="15.26953125" style="1" customWidth="1"/>
    <col min="5" max="5" width="13.26953125" style="1" customWidth="1"/>
    <col min="6" max="6" width="14.7265625" style="1" customWidth="1"/>
    <col min="7" max="7" width="9.1796875" style="1"/>
    <col min="8" max="8" width="36.54296875" style="1" customWidth="1"/>
    <col min="9" max="10" width="20.26953125" style="1" customWidth="1"/>
    <col min="11" max="11" width="24.54296875" style="1" customWidth="1"/>
    <col min="12" max="16384" width="9.1796875" style="1"/>
  </cols>
  <sheetData>
    <row r="1" spans="1:8" x14ac:dyDescent="0.35">
      <c r="A1" s="19" t="s">
        <v>11</v>
      </c>
      <c r="B1" s="20">
        <v>2019</v>
      </c>
      <c r="C1" s="20">
        <v>2020</v>
      </c>
      <c r="D1" s="21">
        <v>2020</v>
      </c>
      <c r="E1" s="54">
        <v>2020</v>
      </c>
      <c r="F1" s="54">
        <v>2021</v>
      </c>
    </row>
    <row r="2" spans="1:8" x14ac:dyDescent="0.35">
      <c r="A2" s="53" t="s">
        <v>17</v>
      </c>
      <c r="B2" s="15"/>
      <c r="C2" s="16"/>
      <c r="D2" s="56">
        <v>43819</v>
      </c>
      <c r="E2" s="55">
        <v>44014</v>
      </c>
      <c r="F2" s="57" t="s">
        <v>18</v>
      </c>
    </row>
    <row r="3" spans="1:8" x14ac:dyDescent="0.35">
      <c r="A3" s="22" t="s">
        <v>13</v>
      </c>
      <c r="B3" s="14"/>
      <c r="C3" s="17"/>
      <c r="D3" s="35">
        <f>D4</f>
        <v>55000</v>
      </c>
      <c r="E3" s="36">
        <f>E4</f>
        <v>55000</v>
      </c>
      <c r="F3" s="36">
        <f>F4</f>
        <v>55000</v>
      </c>
    </row>
    <row r="4" spans="1:8" ht="29" x14ac:dyDescent="0.35">
      <c r="A4" s="23" t="s">
        <v>12</v>
      </c>
      <c r="B4" s="6"/>
      <c r="C4" s="6"/>
      <c r="D4" s="37">
        <v>55000</v>
      </c>
      <c r="E4" s="38">
        <v>55000</v>
      </c>
      <c r="F4" s="38">
        <v>55000</v>
      </c>
    </row>
    <row r="5" spans="1:8" x14ac:dyDescent="0.35">
      <c r="A5" s="24"/>
      <c r="B5" s="14"/>
      <c r="C5" s="17"/>
      <c r="D5" s="39"/>
      <c r="E5" s="40"/>
      <c r="F5" s="40"/>
    </row>
    <row r="6" spans="1:8" x14ac:dyDescent="0.35">
      <c r="A6" s="22" t="s">
        <v>14</v>
      </c>
      <c r="B6" s="3">
        <v>3573194</v>
      </c>
      <c r="C6" s="18">
        <v>3708077</v>
      </c>
      <c r="D6" s="50">
        <f>SUM(D7:D8)</f>
        <v>3708077</v>
      </c>
      <c r="E6" s="50">
        <f>SUM(E7:E8)</f>
        <v>3606971</v>
      </c>
      <c r="F6" s="50">
        <f>SUM(F7:F8)</f>
        <v>3627027</v>
      </c>
    </row>
    <row r="7" spans="1:8" ht="43.5" customHeight="1" x14ac:dyDescent="0.35">
      <c r="A7" s="25" t="s">
        <v>16</v>
      </c>
      <c r="B7" s="4">
        <v>3115577</v>
      </c>
      <c r="C7" s="4">
        <v>3341577</v>
      </c>
      <c r="D7" s="37">
        <v>3341577</v>
      </c>
      <c r="E7" s="38">
        <v>3395205</v>
      </c>
      <c r="F7" s="38">
        <v>3341577</v>
      </c>
      <c r="H7" s="13"/>
    </row>
    <row r="8" spans="1:8" x14ac:dyDescent="0.35">
      <c r="A8" s="26" t="s">
        <v>0</v>
      </c>
      <c r="B8" s="5">
        <v>457617</v>
      </c>
      <c r="C8" s="5">
        <v>366500</v>
      </c>
      <c r="D8" s="39">
        <v>366500</v>
      </c>
      <c r="E8" s="38">
        <v>211766</v>
      </c>
      <c r="F8" s="38">
        <v>285450</v>
      </c>
    </row>
    <row r="9" spans="1:8" x14ac:dyDescent="0.35">
      <c r="A9" s="26"/>
      <c r="B9" s="5"/>
      <c r="C9" s="5"/>
      <c r="D9" s="39"/>
      <c r="E9" s="38"/>
      <c r="F9" s="38"/>
    </row>
    <row r="10" spans="1:8" x14ac:dyDescent="0.35">
      <c r="A10" s="27"/>
      <c r="B10" s="12"/>
      <c r="D10" s="39"/>
      <c r="E10" s="40"/>
      <c r="F10" s="40"/>
    </row>
    <row r="11" spans="1:8" x14ac:dyDescent="0.35">
      <c r="A11" s="28" t="s">
        <v>15</v>
      </c>
      <c r="B11" s="3">
        <v>3571670</v>
      </c>
      <c r="C11" s="3">
        <v>3706656</v>
      </c>
      <c r="D11" s="41">
        <f t="shared" ref="D11:E11" si="0">SUM(D12,D19,D20)</f>
        <v>3706656</v>
      </c>
      <c r="E11" s="42">
        <f t="shared" si="0"/>
        <v>3633592</v>
      </c>
      <c r="F11" s="42">
        <f t="shared" ref="F11" si="1">SUM(F12,F19,F20)</f>
        <v>3626982</v>
      </c>
    </row>
    <row r="12" spans="1:8" x14ac:dyDescent="0.35">
      <c r="A12" s="29" t="s">
        <v>1</v>
      </c>
      <c r="B12" s="2">
        <f>+SUM(B13:B18)</f>
        <v>983508</v>
      </c>
      <c r="C12" s="2">
        <v>927039</v>
      </c>
      <c r="D12" s="43">
        <f>SUM(D13:D18)</f>
        <v>927039</v>
      </c>
      <c r="E12" s="44">
        <f>SUM(E13:E18)</f>
        <v>853975</v>
      </c>
      <c r="F12" s="44">
        <f>SUM(F13:F18)</f>
        <v>847365</v>
      </c>
    </row>
    <row r="13" spans="1:8" x14ac:dyDescent="0.35">
      <c r="A13" s="26" t="s">
        <v>2</v>
      </c>
      <c r="B13" s="5">
        <v>426531</v>
      </c>
      <c r="C13" s="5">
        <v>427952</v>
      </c>
      <c r="D13" s="45">
        <v>427952</v>
      </c>
      <c r="E13" s="46">
        <v>354251</v>
      </c>
      <c r="F13" s="46">
        <v>363585</v>
      </c>
    </row>
    <row r="14" spans="1:8" x14ac:dyDescent="0.35">
      <c r="A14" s="26" t="s">
        <v>3</v>
      </c>
      <c r="B14" s="5">
        <v>108500</v>
      </c>
      <c r="C14" s="5">
        <v>88000</v>
      </c>
      <c r="D14" s="45">
        <v>88000</v>
      </c>
      <c r="E14" s="46">
        <v>88000</v>
      </c>
      <c r="F14" s="46">
        <v>81000</v>
      </c>
    </row>
    <row r="15" spans="1:8" x14ac:dyDescent="0.35">
      <c r="A15" s="26" t="s">
        <v>4</v>
      </c>
      <c r="B15" s="5">
        <v>10008</v>
      </c>
      <c r="C15" s="5">
        <v>10176</v>
      </c>
      <c r="D15" s="45">
        <v>10176</v>
      </c>
      <c r="E15" s="46">
        <v>8400</v>
      </c>
      <c r="F15" s="46">
        <v>10176</v>
      </c>
    </row>
    <row r="16" spans="1:8" x14ac:dyDescent="0.35">
      <c r="A16" s="26" t="s">
        <v>5</v>
      </c>
      <c r="B16" s="5">
        <v>78000</v>
      </c>
      <c r="C16" s="5">
        <v>78700</v>
      </c>
      <c r="D16" s="45">
        <v>78700</v>
      </c>
      <c r="E16" s="46">
        <v>78700</v>
      </c>
      <c r="F16" s="46">
        <v>78700</v>
      </c>
    </row>
    <row r="17" spans="1:7" ht="35.25" customHeight="1" x14ac:dyDescent="0.35">
      <c r="A17" s="25" t="s">
        <v>6</v>
      </c>
      <c r="B17" s="4">
        <v>183550</v>
      </c>
      <c r="C17" s="4">
        <v>199882</v>
      </c>
      <c r="D17" s="45">
        <v>199882</v>
      </c>
      <c r="E17" s="46">
        <v>207480</v>
      </c>
      <c r="F17" s="46">
        <v>207480</v>
      </c>
    </row>
    <row r="18" spans="1:7" ht="27.75" customHeight="1" x14ac:dyDescent="0.35">
      <c r="A18" s="25" t="s">
        <v>7</v>
      </c>
      <c r="B18" s="4">
        <v>176919</v>
      </c>
      <c r="C18" s="4">
        <v>122329</v>
      </c>
      <c r="D18" s="45">
        <v>122329</v>
      </c>
      <c r="E18" s="47">
        <v>117144</v>
      </c>
      <c r="F18" s="47">
        <v>106424</v>
      </c>
    </row>
    <row r="19" spans="1:7" ht="42.75" customHeight="1" x14ac:dyDescent="0.35">
      <c r="A19" s="30" t="s">
        <v>8</v>
      </c>
      <c r="B19" s="7">
        <v>2565278</v>
      </c>
      <c r="C19" s="7">
        <v>2760357</v>
      </c>
      <c r="D19" s="48">
        <v>2760357</v>
      </c>
      <c r="E19" s="44">
        <v>2760357</v>
      </c>
      <c r="F19" s="44">
        <v>2760357</v>
      </c>
      <c r="G19" s="12"/>
    </row>
    <row r="20" spans="1:7" x14ac:dyDescent="0.35">
      <c r="A20" s="29" t="s">
        <v>9</v>
      </c>
      <c r="B20" s="2">
        <v>19260</v>
      </c>
      <c r="C20" s="2">
        <v>19260</v>
      </c>
      <c r="D20" s="48">
        <v>19260</v>
      </c>
      <c r="E20" s="49">
        <v>19260</v>
      </c>
      <c r="F20" s="49">
        <v>19260</v>
      </c>
    </row>
    <row r="21" spans="1:7" x14ac:dyDescent="0.35">
      <c r="A21" s="31" t="s">
        <v>10</v>
      </c>
      <c r="B21" s="10">
        <f>+B6-B11</f>
        <v>1524</v>
      </c>
      <c r="C21" s="8">
        <v>1421</v>
      </c>
      <c r="D21" s="50">
        <f>SUM(D6-D11)</f>
        <v>1421</v>
      </c>
      <c r="E21" s="51">
        <f>SUM(E6-E11)</f>
        <v>-26621</v>
      </c>
      <c r="F21" s="51">
        <f>SUM(F6-F11)</f>
        <v>45</v>
      </c>
    </row>
    <row r="22" spans="1:7" ht="15" thickBot="1" x14ac:dyDescent="0.4">
      <c r="A22" s="32"/>
      <c r="B22" s="33"/>
      <c r="C22" s="34"/>
      <c r="D22" s="34"/>
      <c r="E22" s="52"/>
      <c r="F22" s="52"/>
    </row>
    <row r="24" spans="1:7" x14ac:dyDescent="0.35">
      <c r="C24" s="11"/>
    </row>
    <row r="26" spans="1:7" x14ac:dyDescent="0.35">
      <c r="B26" s="9"/>
      <c r="C26" s="11"/>
    </row>
    <row r="27" spans="1:7" x14ac:dyDescent="0.35">
      <c r="C27" s="1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 Trippel</dc:creator>
  <cp:lastModifiedBy>Daily Trippel</cp:lastModifiedBy>
  <cp:lastPrinted>2020-03-18T20:44:29Z</cp:lastPrinted>
  <dcterms:created xsi:type="dcterms:W3CDTF">2018-11-28T08:25:38Z</dcterms:created>
  <dcterms:modified xsi:type="dcterms:W3CDTF">2020-11-25T15:40:48Z</dcterms:modified>
</cp:coreProperties>
</file>